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564" activeTab="0"/>
  </bookViews>
  <sheets>
    <sheet name="Hoja1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<sst xmlns="http://schemas.openxmlformats.org/spreadsheetml/2006/main" count="32" uniqueCount="32">
  <si>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INGRESOS DE LA ACTIVIDAD PROPIA Y MERCANTIL</t>
  </si>
  <si>
    <t>Ingresos de promociones, patrocinadores y colaboradores</t>
  </si>
  <si>
    <t>Subvenciones, donaciones y legados a la actividad</t>
  </si>
  <si>
    <t>Imputación de subvenciones, donaciones y legados a la actividad</t>
  </si>
  <si>
    <t>GASTOS DE PERSONAL</t>
  </si>
  <si>
    <t>Sueldos y salarios</t>
  </si>
  <si>
    <t>Seguridad Social a cargo de la empresa</t>
  </si>
  <si>
    <t>OTROS GASTOS DE LA ACTIVIDAD</t>
  </si>
  <si>
    <t>Servicios exteriores</t>
  </si>
  <si>
    <t>Gastos investigación y desarrollo en 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</si>
  <si>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</si>
  <si>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</si>
  <si>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</si>
  <si>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</si>
  <si>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</si>
  <si>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</si>
  <si>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 propaganda y relaciones públicas</t>
  </si>
  <si>
    <t>Suministros</t>
  </si>
  <si>
    <t>Otros servicios</t>
  </si>
  <si>
    <t>Tributos</t>
  </si>
  <si>
    <t>AMORTIZACIÓN DEL INMOVILIZADO</t>
  </si>
  <si>
    <t>Amortización de inmovilizado intangible</t>
  </si>
  <si>
    <t>Amortización de inmovilizado material</t>
  </si>
  <si>
    <t>SUBV., DONAC. Y LEG. DE CAPITAL TRASP. AL EXCEDENTE DEL EJ.</t>
  </si>
  <si>
    <t>RESULTADO DE EXPLOTACIÓN</t>
  </si>
  <si>
    <t>INGRESOS FINANCIEROS</t>
  </si>
  <si>
    <t>De valores negociables y otros instrumentos financieros</t>
  </si>
  <si>
    <t>RESULTADO FINANCIERO</t>
  </si>
  <si>
    <t>RESULTADO ANTES DE IMPUESTOS</t>
  </si>
  <si>
    <t>RDOS. EJERC. PROCED. OPER. CONTINUADAS ANTES IMPUESTOS</t>
  </si>
  <si>
    <t>RESULTADO DEL EJERCICIO</t>
  </si>
  <si>
    <t>FUNDACIÓN IMDEA Software - PRESUPUESTO 2016 (Euros)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</si>
</sst>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B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3" fontId="40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3" fontId="41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 indent="4"/>
    </xf>
    <xf numFmtId="0" fontId="41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1323975</xdr:colOff>
      <xdr:row>4</xdr:row>
      <xdr:rowOff>152400</xdr:rowOff>
    </xdr:to>
    <xdr:pic>
      <xdr:nvPicPr>
        <xdr:cNvPr id="1" name="Imagen 1" descr="Descripción: Descripción: imdea soft ing fond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&#237;a%20Alcaraz\Desktop\svn\administracion\Comunidad_Madrid\Presupuestos2016\ReduccionNominativa\HojaTrabajo_Budget2016-4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astos"/>
      <sheetName val="Redimadrid"/>
      <sheetName val="Amz"/>
      <sheetName val="Ingresos 2016"/>
      <sheetName val="Desglose final ingresos 2016"/>
      <sheetName val="Ingresos 2015"/>
      <sheetName val="PyG"/>
      <sheetName val="Bce"/>
      <sheetName val="EFE"/>
      <sheetName val="Desglose cuentas"/>
      <sheetName val="Gastos 2015"/>
      <sheetName val="Hacienda"/>
      <sheetName val="TablasPlanActuacion"/>
      <sheetName val="Tablas Ingl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8"/>
  <sheetViews>
    <sheetView tabSelected="1" zoomScalePageLayoutView="0" workbookViewId="0" topLeftCell="A7">
      <selection activeCell="B34" sqref="B34"/>
    </sheetView>
  </sheetViews>
  <sheetFormatPr defaultColWidth="11.421875" defaultRowHeight="15"/>
  <cols>
    <col min="1" max="1" width="51.57421875" style="0" bestFit="1" customWidth="1"/>
  </cols>
  <sheetData>
    <row r="7" spans="1:2" ht="14.25">
      <c r="A7" s="1" t="s">
        <v>31</v>
      </c>
      <c r="B7" s="2"/>
    </row>
    <row r="8" spans="1:2" ht="14.25">
      <c r="A8" s="3"/>
      <c r="B8" s="3"/>
    </row>
    <row r="9" spans="1:4" ht="14.25">
      <c r="A9" s="4" t="s">
        <v>0</v>
      </c>
      <c r="B9" s="5">
        <f>+SUM(B10:B12)</f>
        <v>4503274.84434</v>
      </c>
      <c r="D9" s="10"/>
    </row>
    <row r="10" spans="1:2" ht="14.25">
      <c r="A10" s="6" t="s">
        <v>1</v>
      </c>
      <c r="B10" s="7">
        <v>260861.84434</v>
      </c>
    </row>
    <row r="11" spans="1:4" ht="14.25">
      <c r="A11" s="6" t="s">
        <v>2</v>
      </c>
      <c r="B11" s="7">
        <f>2461265+999576</f>
        <v>3460841</v>
      </c>
      <c r="D11" s="10"/>
    </row>
    <row r="12" spans="1:2" ht="14.25">
      <c r="A12" s="6" t="s">
        <v>3</v>
      </c>
      <c r="B12" s="7">
        <v>781572</v>
      </c>
    </row>
    <row r="13" spans="1:2" ht="14.25">
      <c r="A13" s="6"/>
      <c r="B13" s="7"/>
    </row>
    <row r="14" spans="1:4" ht="14.25">
      <c r="A14" s="4" t="s">
        <v>4</v>
      </c>
      <c r="B14" s="5">
        <f>+SUM(B15:B16)</f>
        <v>-3427620</v>
      </c>
      <c r="D14" s="10"/>
    </row>
    <row r="15" spans="1:2" ht="14.25">
      <c r="A15" s="6" t="s">
        <v>5</v>
      </c>
      <c r="B15" s="7">
        <v>-2711836</v>
      </c>
    </row>
    <row r="16" spans="1:2" ht="14.25">
      <c r="A16" s="6" t="s">
        <v>6</v>
      </c>
      <c r="B16" s="7">
        <v>-715784</v>
      </c>
    </row>
    <row r="17" spans="1:2" ht="14.25">
      <c r="A17" s="6"/>
      <c r="B17" s="7"/>
    </row>
    <row r="18" spans="1:2" ht="14.25">
      <c r="A18" s="4" t="s">
        <v>7</v>
      </c>
      <c r="B18" s="5">
        <f>+B19+B30</f>
        <v>-1075655</v>
      </c>
    </row>
    <row r="19" spans="1:2" ht="14.25">
      <c r="A19" s="6" t="s">
        <v>8</v>
      </c>
      <c r="B19" s="7">
        <f>+SUM(B20:B29)</f>
        <v>-1075655</v>
      </c>
    </row>
    <row r="20" spans="1:2" ht="14.25">
      <c r="A20" s="8" t="s">
        <v>9</v>
      </c>
      <c r="B20" s="7">
        <v>-137740</v>
      </c>
    </row>
    <row r="21" spans="1:2" ht="14.25">
      <c r="A21" s="8" t="s">
        <v>10</v>
      </c>
      <c r="B21" s="7"/>
    </row>
    <row r="22" spans="1:2" ht="14.25">
      <c r="A22" s="8" t="s">
        <v>11</v>
      </c>
      <c r="B22" s="7">
        <v>-76309</v>
      </c>
    </row>
    <row r="23" spans="1:2" ht="14.25">
      <c r="A23" s="8" t="s">
        <v>12</v>
      </c>
      <c r="B23" s="7"/>
    </row>
    <row r="24" spans="1:2" ht="14.25">
      <c r="A24" s="8" t="s">
        <v>13</v>
      </c>
      <c r="B24" s="7"/>
    </row>
    <row r="25" spans="1:2" ht="14.25">
      <c r="A25" s="8" t="s">
        <v>14</v>
      </c>
      <c r="B25" s="7">
        <v>-22028</v>
      </c>
    </row>
    <row r="26" spans="1:2" ht="14.25">
      <c r="A26" s="8" t="s">
        <v>15</v>
      </c>
      <c r="B26" s="9"/>
    </row>
    <row r="27" spans="1:2" ht="14.25">
      <c r="A27" s="8" t="s">
        <v>16</v>
      </c>
      <c r="B27" s="7">
        <v>-32500</v>
      </c>
    </row>
    <row r="28" spans="1:2" ht="14.25">
      <c r="A28" s="8" t="s">
        <v>17</v>
      </c>
      <c r="B28" s="7">
        <v>-95685</v>
      </c>
    </row>
    <row r="29" spans="1:2" ht="14.25">
      <c r="A29" s="8" t="s">
        <v>18</v>
      </c>
      <c r="B29" s="7">
        <v>-711393</v>
      </c>
    </row>
    <row r="30" spans="1:2" ht="14.25">
      <c r="A30" s="6" t="s">
        <v>19</v>
      </c>
      <c r="B30" s="9">
        <v>0</v>
      </c>
    </row>
    <row r="31" spans="1:2" ht="14.25">
      <c r="A31" s="4" t="s">
        <v>20</v>
      </c>
      <c r="B31" s="5">
        <f>+SUM(B32:B33)</f>
        <v>-604088</v>
      </c>
    </row>
    <row r="32" spans="1:2" ht="14.25">
      <c r="A32" s="6" t="s">
        <v>21</v>
      </c>
      <c r="B32" s="7">
        <v>-15846</v>
      </c>
    </row>
    <row r="33" spans="1:2" ht="14.25">
      <c r="A33" s="6" t="s">
        <v>22</v>
      </c>
      <c r="B33" s="7">
        <v>-588242</v>
      </c>
    </row>
    <row r="34" spans="1:2" ht="14.25">
      <c r="A34" s="6"/>
      <c r="B34" s="7"/>
    </row>
    <row r="35" spans="1:2" ht="14.25">
      <c r="A35" s="4" t="s">
        <v>23</v>
      </c>
      <c r="B35" s="5">
        <v>604088</v>
      </c>
    </row>
    <row r="36" spans="1:2" ht="14.25">
      <c r="A36" s="4"/>
      <c r="B36" s="5"/>
    </row>
    <row r="37" spans="1:2" ht="14.25">
      <c r="A37" s="4" t="s">
        <v>24</v>
      </c>
      <c r="B37" s="5">
        <f>+B9+B14+B18+B31+B35</f>
        <v>-0.1556599996984005</v>
      </c>
    </row>
    <row r="38" spans="1:2" ht="14.25">
      <c r="A38" s="4"/>
      <c r="B38" s="5"/>
    </row>
    <row r="39" spans="1:2" ht="14.25">
      <c r="A39" s="4" t="s">
        <v>25</v>
      </c>
      <c r="B39" s="5">
        <f>+B40</f>
        <v>0</v>
      </c>
    </row>
    <row r="40" spans="1:2" ht="14.25">
      <c r="A40" s="6" t="s">
        <v>26</v>
      </c>
      <c r="B40" s="7"/>
    </row>
    <row r="41" spans="1:2" ht="14.25">
      <c r="A41" s="6"/>
      <c r="B41" s="7"/>
    </row>
    <row r="42" spans="1:2" ht="14.25">
      <c r="A42" s="4" t="s">
        <v>27</v>
      </c>
      <c r="B42" s="5">
        <f>+B39</f>
        <v>0</v>
      </c>
    </row>
    <row r="43" spans="1:2" ht="14.25">
      <c r="A43" s="4"/>
      <c r="B43" s="5"/>
    </row>
    <row r="44" spans="1:2" ht="14.25">
      <c r="A44" s="4" t="s">
        <v>28</v>
      </c>
      <c r="B44" s="5">
        <f>+B37+B42</f>
        <v>-0.1556599996984005</v>
      </c>
    </row>
    <row r="45" spans="1:2" ht="14.25">
      <c r="A45" s="4"/>
      <c r="B45" s="5"/>
    </row>
    <row r="46" spans="1:2" ht="14.25">
      <c r="A46" s="4" t="s">
        <v>29</v>
      </c>
      <c r="B46" s="5">
        <f>+B44</f>
        <v>-0.1556599996984005</v>
      </c>
    </row>
    <row r="47" spans="1:2" ht="14.25">
      <c r="A47" s="4"/>
      <c r="B47" s="5"/>
    </row>
    <row r="48" spans="1:2" ht="14.25">
      <c r="A48" s="4" t="s">
        <v>30</v>
      </c>
      <c r="B48" s="5">
        <f>+B46</f>
        <v>-0.1556599996984005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Alcaraz</dc:creator>
  <cp:keywords/>
  <dc:description/>
  <cp:lastModifiedBy>María Alcaraz</cp:lastModifiedBy>
  <dcterms:created xsi:type="dcterms:W3CDTF">2015-12-09T08:16:43Z</dcterms:created>
  <dcterms:modified xsi:type="dcterms:W3CDTF">2016-02-09T15:46:18Z</dcterms:modified>
  <cp:category/>
  <cp:version/>
  <cp:contentType/>
  <cp:contentStatus/>
</cp:coreProperties>
</file>